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ya\123\Прайсы 2024\Черепица\"/>
    </mc:Choice>
  </mc:AlternateContent>
  <bookViews>
    <workbookView xWindow="0" yWindow="0" windowWidth="20490" windowHeight="781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41" i="1" l="1"/>
  <c r="F61" i="1" l="1"/>
  <c r="F65" i="1"/>
  <c r="F57" i="1"/>
  <c r="F17" i="1"/>
  <c r="F22" i="1"/>
  <c r="F48" i="1"/>
  <c r="F37" i="1"/>
  <c r="F11" i="1"/>
  <c r="F28" i="1"/>
  <c r="F83" i="1"/>
  <c r="F79" i="1"/>
  <c r="F70" i="1"/>
  <c r="F74" i="1"/>
  <c r="F122" i="1"/>
  <c r="F105" i="1"/>
  <c r="F104" i="1"/>
  <c r="F103" i="1"/>
  <c r="F102" i="1"/>
  <c r="F101" i="1"/>
  <c r="F100" i="1"/>
  <c r="F99" i="1"/>
  <c r="F96" i="1" l="1"/>
</calcChain>
</file>

<file path=xl/sharedStrings.xml><?xml version="1.0" encoding="utf-8"?>
<sst xmlns="http://schemas.openxmlformats.org/spreadsheetml/2006/main" count="216" uniqueCount="103">
  <si>
    <t>Наименование</t>
  </si>
  <si>
    <t>Цвет</t>
  </si>
  <si>
    <t>Ед. изм.</t>
  </si>
  <si>
    <t>3 м.кв.</t>
  </si>
  <si>
    <t>упаковка</t>
  </si>
  <si>
    <t>рулон</t>
  </si>
  <si>
    <t>Коричневый</t>
  </si>
  <si>
    <t>Красный</t>
  </si>
  <si>
    <t>шт.</t>
  </si>
  <si>
    <t>цинк</t>
  </si>
  <si>
    <t>5 кг</t>
  </si>
  <si>
    <t>5 литр.</t>
  </si>
  <si>
    <t>ведро</t>
  </si>
  <si>
    <t>3,1 м.кв.</t>
  </si>
  <si>
    <t>Цена (руб.)</t>
  </si>
  <si>
    <t>-</t>
  </si>
  <si>
    <t>Кёльн</t>
  </si>
  <si>
    <t>Имбирь</t>
  </si>
  <si>
    <t>Корица</t>
  </si>
  <si>
    <t>Мята</t>
  </si>
  <si>
    <t>Чернослив</t>
  </si>
  <si>
    <t>Шеффилд</t>
  </si>
  <si>
    <t>Бисквит</t>
  </si>
  <si>
    <t>Кофе</t>
  </si>
  <si>
    <t>Клубника</t>
  </si>
  <si>
    <t>Цюрих</t>
  </si>
  <si>
    <t>Арахис</t>
  </si>
  <si>
    <t>Фладен</t>
  </si>
  <si>
    <t>Изюм</t>
  </si>
  <si>
    <t>Какао</t>
  </si>
  <si>
    <t>Генуя</t>
  </si>
  <si>
    <t>Амаретто</t>
  </si>
  <si>
    <t>Трюфель</t>
  </si>
  <si>
    <t>Канноли</t>
  </si>
  <si>
    <t>Ницца</t>
  </si>
  <si>
    <t>2,9 м.кв.</t>
  </si>
  <si>
    <t>Кол-во в упак.</t>
  </si>
  <si>
    <t>В цвет черепицы</t>
  </si>
  <si>
    <t>Цена (руб.) за 1 м.кв.</t>
  </si>
  <si>
    <t>1 х 10 м.пог.</t>
  </si>
  <si>
    <t>1 х 15 м.пог.</t>
  </si>
  <si>
    <t xml:space="preserve"> Гвоздь кровельный</t>
  </si>
  <si>
    <t>Мастика битумная</t>
  </si>
  <si>
    <t>10 литр.</t>
  </si>
  <si>
    <t xml:space="preserve">Снегозадержатель </t>
  </si>
  <si>
    <t>шоколад</t>
  </si>
  <si>
    <t>1 х 40 м.пог.</t>
  </si>
  <si>
    <t>Сота</t>
  </si>
  <si>
    <t>Зелёный</t>
  </si>
  <si>
    <t>Серый</t>
  </si>
  <si>
    <t>Тетрис</t>
  </si>
  <si>
    <t>Крона</t>
  </si>
  <si>
    <t>11/22 м.пог.</t>
  </si>
  <si>
    <t>11 / 22 м.пог.</t>
  </si>
  <si>
    <t>1 м.пог.</t>
  </si>
  <si>
    <t>Женева</t>
  </si>
  <si>
    <t xml:space="preserve">Чили </t>
  </si>
  <si>
    <t>1 х 30 м.пог.</t>
  </si>
  <si>
    <t>0,29 литр.</t>
  </si>
  <si>
    <t>Cерия PREMIUM</t>
  </si>
  <si>
    <t>Серия STANDART</t>
  </si>
  <si>
    <t>Коньковый аэратор PIE</t>
  </si>
  <si>
    <t>Аэратор точечный PIE ROOT</t>
  </si>
  <si>
    <t>Аэратор точечный PIE NEXT</t>
  </si>
  <si>
    <t>все цвета</t>
  </si>
  <si>
    <t>Вагаси</t>
  </si>
  <si>
    <t>Зрелый каштан</t>
  </si>
  <si>
    <t>Тирамису</t>
  </si>
  <si>
    <t>2,4 м.кв.</t>
  </si>
  <si>
    <t>Саппоро</t>
  </si>
  <si>
    <t xml:space="preserve"> Коньково-карнизная черепица PREMIUM</t>
  </si>
  <si>
    <t>Коньково-карнизная черепица STANDARD</t>
  </si>
  <si>
    <t>Все цвета</t>
  </si>
  <si>
    <t>Ендовный ковер PIE 1000</t>
  </si>
  <si>
    <t>Аэратор точечный PIE MONTERREY</t>
  </si>
  <si>
    <t>Шестигранник</t>
  </si>
  <si>
    <t>Лабиринт</t>
  </si>
  <si>
    <t>Серия EUROPA</t>
  </si>
  <si>
    <t xml:space="preserve">KARAT </t>
  </si>
  <si>
    <t>MATRIX</t>
  </si>
  <si>
    <t>Фильтр для конькового аэратора DOCKE PIE</t>
  </si>
  <si>
    <t>2 м.пог.</t>
  </si>
  <si>
    <t xml:space="preserve"> Битумная черепица Docke PIE</t>
  </si>
  <si>
    <r>
      <rPr>
        <b/>
        <sz val="12"/>
        <color theme="1"/>
        <rFont val="Cambria"/>
        <family val="1"/>
        <charset val="204"/>
        <scheme val="major"/>
      </rPr>
      <t>Цена</t>
    </r>
    <r>
      <rPr>
        <b/>
        <sz val="10"/>
        <color theme="1"/>
        <rFont val="Cambria"/>
        <family val="1"/>
        <charset val="204"/>
        <scheme val="major"/>
      </rPr>
      <t xml:space="preserve">            (руб./уп.)</t>
    </r>
  </si>
  <si>
    <r>
      <rPr>
        <b/>
        <sz val="12"/>
        <color theme="1"/>
        <rFont val="Cambria"/>
        <family val="1"/>
        <charset val="204"/>
        <scheme val="major"/>
      </rPr>
      <t xml:space="preserve">Цена </t>
    </r>
    <r>
      <rPr>
        <b/>
        <sz val="10"/>
        <color theme="1"/>
        <rFont val="Cambria"/>
        <family val="1"/>
        <charset val="204"/>
        <scheme val="major"/>
      </rPr>
      <t xml:space="preserve">        (руб./м.кв.) </t>
    </r>
  </si>
  <si>
    <t>Количество       в упаковке</t>
  </si>
  <si>
    <t>BRICK</t>
  </si>
  <si>
    <t>Золотой каштан</t>
  </si>
  <si>
    <t>Песчаный</t>
  </si>
  <si>
    <t>Янтарный</t>
  </si>
  <si>
    <t>2 м кв.</t>
  </si>
  <si>
    <t>Фасадная плитка Docke PREMIUM</t>
  </si>
  <si>
    <t>Подкладочный ковер Standard SAND</t>
  </si>
  <si>
    <t>Подкладочный ковер Standard MIX EL</t>
  </si>
  <si>
    <t>Подкладочный ковер PREMIUM PLAST EL</t>
  </si>
  <si>
    <t>Подкладочный ковер PREMIUM SAND EL</t>
  </si>
  <si>
    <t>Подкладочный ковер PREMIUM GLASS EL</t>
  </si>
  <si>
    <t>Подкладочный ковер PREMIUM SAND FIX</t>
  </si>
  <si>
    <t>2 х 15 м.пог.</t>
  </si>
  <si>
    <t>Серия EURASIA</t>
  </si>
  <si>
    <t>Черника</t>
  </si>
  <si>
    <t>Ежевика</t>
  </si>
  <si>
    <t>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</si>
</sst>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3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/>
    <xf numFmtId="0" fontId="11" fillId="0" borderId="4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/>
    </xf>
    <xf numFmtId="0" fontId="11" fillId="0" borderId="5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/>
    <xf numFmtId="0" fontId="9" fillId="0" borderId="3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20" xfId="0" applyFont="1" applyFill="1" applyBorder="1"/>
    <xf numFmtId="0" fontId="9" fillId="0" borderId="2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top"/>
    </xf>
    <xf numFmtId="0" fontId="11" fillId="0" borderId="10" xfId="0" applyFont="1" applyFill="1" applyBorder="1"/>
    <xf numFmtId="0" fontId="11" fillId="0" borderId="6" xfId="0" applyFont="1" applyFill="1" applyBorder="1"/>
    <xf numFmtId="0" fontId="9" fillId="0" borderId="45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39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/>
    </xf>
    <xf numFmtId="0" fontId="9" fillId="0" borderId="21" xfId="0" applyFont="1" applyFill="1" applyBorder="1"/>
    <xf numFmtId="0" fontId="9" fillId="0" borderId="43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0" fontId="14" fillId="0" borderId="3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9" fillId="0" borderId="8" xfId="0" applyFont="1" applyFill="1" applyBorder="1"/>
    <xf numFmtId="0" fontId="14" fillId="0" borderId="21" xfId="0" applyFont="1" applyFill="1" applyBorder="1" applyAlignment="1">
      <alignment horizontal="center" vertical="center"/>
    </xf>
    <xf numFmtId="0" fontId="9" fillId="0" borderId="33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14" fontId="16" fillId="0" borderId="0" xfId="0" applyNumberFormat="1" applyFont="1" applyAlignment="1">
      <alignment horizontal="left"/>
    </xf>
    <xf numFmtId="0" fontId="9" fillId="0" borderId="25" xfId="0" applyFont="1" applyFill="1" applyBorder="1"/>
    <xf numFmtId="0" fontId="14" fillId="0" borderId="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0" fillId="0" borderId="3" xfId="0" applyBorder="1"/>
    <xf numFmtId="0" fontId="9" fillId="0" borderId="26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9" fillId="0" borderId="10" xfId="0" applyFont="1" applyBorder="1"/>
    <xf numFmtId="0" fontId="9" fillId="0" borderId="20" xfId="0" applyFont="1" applyBorder="1"/>
    <xf numFmtId="0" fontId="11" fillId="0" borderId="10" xfId="0" applyFont="1" applyBorder="1"/>
    <xf numFmtId="0" fontId="14" fillId="0" borderId="21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1000125</xdr:colOff>
      <xdr:row>10</xdr:row>
      <xdr:rowOff>171450</xdr:rowOff>
    </xdr:from>
    <xdr:to>
      <xdr:col>0</xdr:col>
      <xdr:colOff>2038349</xdr:colOff>
      <xdr:row>14</xdr:row>
      <xdr:rowOff>104775</xdr:rowOff>
    </xdr:to>
    <xdr:pic>
      <xdr:nvPicPr>
        <xdr:cNvPr id="7" name="Рисунок 6" descr="8b8d0290fd804a90dcf9281e2bdfe05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0125" y="2295525"/>
          <a:ext cx="1038224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971549</xdr:colOff>
      <xdr:row>16</xdr:row>
      <xdr:rowOff>66675</xdr:rowOff>
    </xdr:from>
    <xdr:to>
      <xdr:col>0</xdr:col>
      <xdr:colOff>1990724</xdr:colOff>
      <xdr:row>19</xdr:row>
      <xdr:rowOff>161925</xdr:rowOff>
    </xdr:to>
    <xdr:pic>
      <xdr:nvPicPr>
        <xdr:cNvPr id="10" name="Рисунок 9" descr="шеффилд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49" y="3048000"/>
          <a:ext cx="101917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933451</xdr:colOff>
      <xdr:row>21</xdr:row>
      <xdr:rowOff>190499</xdr:rowOff>
    </xdr:from>
    <xdr:to>
      <xdr:col>0</xdr:col>
      <xdr:colOff>1962151</xdr:colOff>
      <xdr:row>26</xdr:row>
      <xdr:rowOff>0</xdr:rowOff>
    </xdr:to>
    <xdr:pic>
      <xdr:nvPicPr>
        <xdr:cNvPr id="11" name="Рисунок 10" descr="цюрих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3451" y="4343399"/>
          <a:ext cx="1028700" cy="762001"/>
        </a:xfrm>
        <a:prstGeom prst="rect">
          <a:avLst/>
        </a:prstGeom>
      </xdr:spPr>
    </xdr:pic>
    <xdr:clientData/>
  </xdr:twoCellAnchor>
  <xdr:twoCellAnchor editAs="oneCell">
    <xdr:from>
      <xdr:col>0</xdr:col>
      <xdr:colOff>882966</xdr:colOff>
      <xdr:row>29</xdr:row>
      <xdr:rowOff>9525</xdr:rowOff>
    </xdr:from>
    <xdr:to>
      <xdr:col>0</xdr:col>
      <xdr:colOff>1952626</xdr:colOff>
      <xdr:row>32</xdr:row>
      <xdr:rowOff>171451</xdr:rowOff>
    </xdr:to>
    <xdr:pic>
      <xdr:nvPicPr>
        <xdr:cNvPr id="12" name="Рисунок 11" descr="генуя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82966" y="5676900"/>
          <a:ext cx="1069660" cy="733426"/>
        </a:xfrm>
        <a:prstGeom prst="rect">
          <a:avLst/>
        </a:prstGeom>
      </xdr:spPr>
    </xdr:pic>
    <xdr:clientData/>
  </xdr:twoCellAnchor>
  <xdr:twoCellAnchor editAs="oneCell">
    <xdr:from>
      <xdr:col>0</xdr:col>
      <xdr:colOff>942974</xdr:colOff>
      <xdr:row>36</xdr:row>
      <xdr:rowOff>47626</xdr:rowOff>
    </xdr:from>
    <xdr:to>
      <xdr:col>0</xdr:col>
      <xdr:colOff>2000250</xdr:colOff>
      <xdr:row>39</xdr:row>
      <xdr:rowOff>142875</xdr:rowOff>
    </xdr:to>
    <xdr:pic>
      <xdr:nvPicPr>
        <xdr:cNvPr id="18" name="Рисунок 17" descr="ницца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42974" y="6753226"/>
          <a:ext cx="1057276" cy="666749"/>
        </a:xfrm>
        <a:prstGeom prst="rect">
          <a:avLst/>
        </a:prstGeom>
      </xdr:spPr>
    </xdr:pic>
    <xdr:clientData/>
  </xdr:twoCellAnchor>
  <xdr:twoCellAnchor editAs="oneCell">
    <xdr:from>
      <xdr:col>0</xdr:col>
      <xdr:colOff>878205</xdr:colOff>
      <xdr:row>3</xdr:row>
      <xdr:rowOff>9526</xdr:rowOff>
    </xdr:from>
    <xdr:to>
      <xdr:col>0</xdr:col>
      <xdr:colOff>1744980</xdr:colOff>
      <xdr:row>6</xdr:row>
      <xdr:rowOff>32385</xdr:rowOff>
    </xdr:to>
    <xdr:pic>
      <xdr:nvPicPr>
        <xdr:cNvPr id="19" name="Рисунок 18" descr="logo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8205" y="649606"/>
          <a:ext cx="866775" cy="43433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962026</xdr:colOff>
      <xdr:row>56</xdr:row>
      <xdr:rowOff>95251</xdr:rowOff>
    </xdr:from>
    <xdr:to>
      <xdr:col>0</xdr:col>
      <xdr:colOff>1885950</xdr:colOff>
      <xdr:row>59</xdr:row>
      <xdr:rowOff>323850</xdr:rowOff>
    </xdr:to>
    <xdr:pic>
      <xdr:nvPicPr>
        <xdr:cNvPr id="1025" name="Picture 1" descr="https://im2-tub-ru.yandex.net/i?id=0bd3e0e748b945deea915265484b331e-l&amp;n=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62026" y="11106151"/>
          <a:ext cx="923924" cy="923924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952500</xdr:colOff>
      <xdr:row>60</xdr:row>
      <xdr:rowOff>85725</xdr:rowOff>
    </xdr:from>
    <xdr:to>
      <xdr:col>0</xdr:col>
      <xdr:colOff>1876425</xdr:colOff>
      <xdr:row>63</xdr:row>
      <xdr:rowOff>314325</xdr:rowOff>
    </xdr:to>
    <xdr:pic>
      <xdr:nvPicPr>
        <xdr:cNvPr id="1026" name="Picture 2" descr="https://im3-tub-ru.yandex.net/i?id=babcaef98f285c30bb3e30d708c6653d-l&amp;n=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00" y="12201525"/>
          <a:ext cx="923925" cy="923925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962025</xdr:colOff>
      <xdr:row>64</xdr:row>
      <xdr:rowOff>104775</xdr:rowOff>
    </xdr:from>
    <xdr:to>
      <xdr:col>0</xdr:col>
      <xdr:colOff>1875948</xdr:colOff>
      <xdr:row>67</xdr:row>
      <xdr:rowOff>314325</xdr:rowOff>
    </xdr:to>
    <xdr:pic>
      <xdr:nvPicPr>
        <xdr:cNvPr id="1028" name="Picture 4" descr="http://www.profil-stroy.ru/i/section_images/tile/docke/docke_pie-krona-3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62025" y="14430375"/>
          <a:ext cx="913923" cy="904875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971550</xdr:colOff>
      <xdr:row>40</xdr:row>
      <xdr:rowOff>123826</xdr:rowOff>
    </xdr:from>
    <xdr:to>
      <xdr:col>0</xdr:col>
      <xdr:colOff>1943100</xdr:colOff>
      <xdr:row>44</xdr:row>
      <xdr:rowOff>85725</xdr:rowOff>
    </xdr:to>
    <xdr:pic>
      <xdr:nvPicPr>
        <xdr:cNvPr id="2" name="Picture 1" descr="http://eostroy.ru/data/docke_zeneva/arahis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71550" y="7867651"/>
          <a:ext cx="971550" cy="723899"/>
        </a:xfrm>
        <a:prstGeom prst="roundRect">
          <a:avLst>
            <a:gd name="adj" fmla="val 7576"/>
          </a:avLst>
        </a:prstGeom>
        <a:noFill/>
      </xdr:spPr>
    </xdr:pic>
    <xdr:clientData/>
  </xdr:twoCellAnchor>
  <xdr:twoCellAnchor editAs="oneCell">
    <xdr:from>
      <xdr:col>0</xdr:col>
      <xdr:colOff>952501</xdr:colOff>
      <xdr:row>47</xdr:row>
      <xdr:rowOff>121920</xdr:rowOff>
    </xdr:from>
    <xdr:to>
      <xdr:col>0</xdr:col>
      <xdr:colOff>1897380</xdr:colOff>
      <xdr:row>51</xdr:row>
      <xdr:rowOff>180976</xdr:rowOff>
    </xdr:to>
    <xdr:pic>
      <xdr:nvPicPr>
        <xdr:cNvPr id="3" name="preview-image" descr="https://opt-723046.ssl.1c-bitrix-cdn.ru/upload/iblock/e59/e59c86ade852385d99a5c0e8dc50af9e.jpg?1557683256126679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52501" y="9197340"/>
          <a:ext cx="944879" cy="851536"/>
        </a:xfrm>
        <a:prstGeom prst="roundRect">
          <a:avLst>
            <a:gd name="adj" fmla="val 8189"/>
          </a:avLst>
        </a:prstGeom>
        <a:noFill/>
      </xdr:spPr>
    </xdr:pic>
    <xdr:clientData/>
  </xdr:twoCellAnchor>
  <xdr:twoCellAnchor editAs="oneCell">
    <xdr:from>
      <xdr:col>0</xdr:col>
      <xdr:colOff>1047750</xdr:colOff>
      <xdr:row>78</xdr:row>
      <xdr:rowOff>109380</xdr:rowOff>
    </xdr:from>
    <xdr:to>
      <xdr:col>0</xdr:col>
      <xdr:colOff>1952625</xdr:colOff>
      <xdr:row>81</xdr:row>
      <xdr:rowOff>104776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47750" y="17968755"/>
          <a:ext cx="904875" cy="700246"/>
        </a:xfrm>
        <a:prstGeom prst="round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1009649</xdr:colOff>
      <xdr:row>82</xdr:row>
      <xdr:rowOff>117337</xdr:rowOff>
    </xdr:from>
    <xdr:to>
      <xdr:col>0</xdr:col>
      <xdr:colOff>1952624</xdr:colOff>
      <xdr:row>85</xdr:row>
      <xdr:rowOff>114300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09649" y="18929212"/>
          <a:ext cx="942975" cy="739913"/>
        </a:xfrm>
        <a:prstGeom prst="round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609601</xdr:colOff>
      <xdr:row>121</xdr:row>
      <xdr:rowOff>161926</xdr:rowOff>
    </xdr:from>
    <xdr:to>
      <xdr:col>0</xdr:col>
      <xdr:colOff>2019301</xdr:colOff>
      <xdr:row>125</xdr:row>
      <xdr:rowOff>96036</xdr:rowOff>
    </xdr:to>
    <xdr:pic>
      <xdr:nvPicPr>
        <xdr:cNvPr id="20" name="Рисунок 19" descr="256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09601" y="28498801"/>
          <a:ext cx="1409700" cy="82946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845820</xdr:colOff>
      <xdr:row>3</xdr:row>
      <xdr:rowOff>45720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07898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6"/>
  <sheetViews>
    <sheetView tabSelected="1" view="pageLayout" topLeftCell="A85" workbookViewId="0">
      <selection activeCell="A87" sqref="A87:XFD87"/>
    </sheetView>
  </sheetViews>
  <sheetFormatPr defaultRowHeight="15" x14ac:dyDescent="0.25"/>
  <cols>
    <col min="1" max="1" width="31" customWidth="1"/>
    <col min="2" max="2" width="17.5703125" customWidth="1"/>
    <col min="3" max="3" width="16.7109375" customWidth="1"/>
    <col min="4" max="4" width="10.28515625" customWidth="1"/>
    <col min="5" max="5" width="12" customWidth="1"/>
    <col min="6" max="7" width="12.5703125" customWidth="1"/>
  </cols>
  <sheetData>
    <row r="3" spans="1:7" ht="21.75" customHeight="1" x14ac:dyDescent="0.25"/>
    <row r="4" spans="1:7" ht="6.75" customHeight="1" x14ac:dyDescent="0.25"/>
    <row r="5" spans="1:7" ht="6" customHeight="1" x14ac:dyDescent="0.25"/>
    <row r="6" spans="1:7" ht="20.25" customHeight="1" x14ac:dyDescent="0.4">
      <c r="A6" s="183" t="s">
        <v>82</v>
      </c>
      <c r="B6" s="183"/>
      <c r="C6" s="183"/>
      <c r="D6" s="183"/>
      <c r="E6" s="183"/>
      <c r="F6" s="183"/>
      <c r="G6" s="1"/>
    </row>
    <row r="7" spans="1:7" ht="23.25" customHeight="1" thickBot="1" x14ac:dyDescent="0.3">
      <c r="A7" s="83">
        <v>45401</v>
      </c>
      <c r="B7" s="16"/>
      <c r="C7" s="16"/>
      <c r="D7" s="16"/>
      <c r="E7" s="16"/>
      <c r="F7" s="105" t="s">
        <v>102</v>
      </c>
    </row>
    <row r="8" spans="1:7" ht="7.5" customHeight="1" x14ac:dyDescent="0.25">
      <c r="A8" s="122" t="s">
        <v>0</v>
      </c>
      <c r="B8" s="122" t="s">
        <v>1</v>
      </c>
      <c r="C8" s="124" t="s">
        <v>85</v>
      </c>
      <c r="D8" s="122" t="s">
        <v>2</v>
      </c>
      <c r="E8" s="126" t="s">
        <v>83</v>
      </c>
      <c r="F8" s="126" t="s">
        <v>84</v>
      </c>
      <c r="G8" s="3"/>
    </row>
    <row r="9" spans="1:7" ht="34.5" customHeight="1" thickBot="1" x14ac:dyDescent="0.3">
      <c r="A9" s="123"/>
      <c r="B9" s="123"/>
      <c r="C9" s="125"/>
      <c r="D9" s="123"/>
      <c r="E9" s="127"/>
      <c r="F9" s="127"/>
      <c r="G9" s="3"/>
    </row>
    <row r="10" spans="1:7" ht="17.25" customHeight="1" thickBot="1" x14ac:dyDescent="0.3">
      <c r="A10" s="184" t="s">
        <v>59</v>
      </c>
      <c r="B10" s="185"/>
      <c r="C10" s="185"/>
      <c r="D10" s="185"/>
      <c r="E10" s="185"/>
      <c r="F10" s="186"/>
      <c r="G10" s="4"/>
    </row>
    <row r="11" spans="1:7" ht="15.6" customHeight="1" x14ac:dyDescent="0.25">
      <c r="A11" s="17" t="s">
        <v>16</v>
      </c>
      <c r="B11" s="18" t="s">
        <v>17</v>
      </c>
      <c r="C11" s="187" t="s">
        <v>3</v>
      </c>
      <c r="D11" s="167" t="s">
        <v>4</v>
      </c>
      <c r="E11" s="182">
        <v>2310</v>
      </c>
      <c r="F11" s="111">
        <f>E11/3</f>
        <v>770</v>
      </c>
      <c r="G11" s="5"/>
    </row>
    <row r="12" spans="1:7" ht="15.6" customHeight="1" x14ac:dyDescent="0.25">
      <c r="A12" s="19"/>
      <c r="B12" s="20" t="s">
        <v>18</v>
      </c>
      <c r="C12" s="188"/>
      <c r="D12" s="158"/>
      <c r="E12" s="137"/>
      <c r="F12" s="109"/>
      <c r="G12" s="5"/>
    </row>
    <row r="13" spans="1:7" ht="12" customHeight="1" x14ac:dyDescent="0.25">
      <c r="A13" s="21"/>
      <c r="B13" s="20" t="s">
        <v>19</v>
      </c>
      <c r="C13" s="188"/>
      <c r="D13" s="158"/>
      <c r="E13" s="137"/>
      <c r="F13" s="109"/>
      <c r="G13" s="5"/>
    </row>
    <row r="14" spans="1:7" ht="15.6" customHeight="1" x14ac:dyDescent="0.25">
      <c r="A14" s="21"/>
      <c r="B14" s="62" t="s">
        <v>67</v>
      </c>
      <c r="C14" s="188"/>
      <c r="D14" s="158"/>
      <c r="E14" s="137"/>
      <c r="F14" s="109"/>
      <c r="G14" s="5"/>
    </row>
    <row r="15" spans="1:7" ht="15.6" customHeight="1" x14ac:dyDescent="0.25">
      <c r="A15" s="21"/>
      <c r="B15" s="108" t="s">
        <v>100</v>
      </c>
      <c r="C15" s="188"/>
      <c r="D15" s="158"/>
      <c r="E15" s="137"/>
      <c r="F15" s="109"/>
      <c r="G15" s="5"/>
    </row>
    <row r="16" spans="1:7" ht="15.6" customHeight="1" thickBot="1" x14ac:dyDescent="0.3">
      <c r="A16" s="21"/>
      <c r="B16" s="22" t="s">
        <v>20</v>
      </c>
      <c r="C16" s="188"/>
      <c r="D16" s="158"/>
      <c r="E16" s="137"/>
      <c r="F16" s="109"/>
      <c r="G16" s="5"/>
    </row>
    <row r="17" spans="1:7" ht="15.6" customHeight="1" x14ac:dyDescent="0.25">
      <c r="A17" s="23" t="s">
        <v>21</v>
      </c>
      <c r="B17" s="24" t="s">
        <v>22</v>
      </c>
      <c r="C17" s="161" t="s">
        <v>3</v>
      </c>
      <c r="D17" s="167" t="s">
        <v>4</v>
      </c>
      <c r="E17" s="182">
        <v>2380</v>
      </c>
      <c r="F17" s="111">
        <f>E17/3</f>
        <v>793.33333333333337</v>
      </c>
      <c r="G17" s="5"/>
    </row>
    <row r="18" spans="1:7" ht="12.75" customHeight="1" x14ac:dyDescent="0.25">
      <c r="A18" s="25"/>
      <c r="B18" s="24" t="s">
        <v>23</v>
      </c>
      <c r="C18" s="162"/>
      <c r="D18" s="158"/>
      <c r="E18" s="137"/>
      <c r="F18" s="109"/>
      <c r="G18" s="5"/>
    </row>
    <row r="19" spans="1:7" ht="15.6" customHeight="1" x14ac:dyDescent="0.25">
      <c r="A19" s="25"/>
      <c r="B19" s="24" t="s">
        <v>66</v>
      </c>
      <c r="C19" s="162"/>
      <c r="D19" s="158"/>
      <c r="E19" s="137"/>
      <c r="F19" s="109"/>
      <c r="G19" s="5"/>
    </row>
    <row r="20" spans="1:7" ht="15.6" customHeight="1" x14ac:dyDescent="0.25">
      <c r="A20" s="25"/>
      <c r="B20" s="20" t="s">
        <v>27</v>
      </c>
      <c r="C20" s="162"/>
      <c r="D20" s="158"/>
      <c r="E20" s="137"/>
      <c r="F20" s="109"/>
      <c r="G20" s="5"/>
    </row>
    <row r="21" spans="1:7" ht="15.6" customHeight="1" thickBot="1" x14ac:dyDescent="0.3">
      <c r="A21" s="25"/>
      <c r="B21" s="26" t="s">
        <v>24</v>
      </c>
      <c r="C21" s="162"/>
      <c r="D21" s="158"/>
      <c r="E21" s="137"/>
      <c r="F21" s="109"/>
      <c r="G21" s="5"/>
    </row>
    <row r="22" spans="1:7" ht="15.6" customHeight="1" x14ac:dyDescent="0.25">
      <c r="A22" s="23" t="s">
        <v>25</v>
      </c>
      <c r="B22" s="27" t="s">
        <v>26</v>
      </c>
      <c r="C22" s="161" t="s">
        <v>13</v>
      </c>
      <c r="D22" s="167" t="s">
        <v>4</v>
      </c>
      <c r="E22" s="134">
        <v>2880</v>
      </c>
      <c r="F22" s="111">
        <f>E22/3.1</f>
        <v>929.0322580645161</v>
      </c>
      <c r="G22" s="5"/>
    </row>
    <row r="23" spans="1:7" ht="15.6" customHeight="1" x14ac:dyDescent="0.25">
      <c r="A23" s="25"/>
      <c r="B23" s="24" t="s">
        <v>101</v>
      </c>
      <c r="C23" s="162"/>
      <c r="D23" s="158"/>
      <c r="E23" s="181"/>
      <c r="F23" s="109"/>
      <c r="G23" s="5"/>
    </row>
    <row r="24" spans="1:7" ht="15.6" customHeight="1" x14ac:dyDescent="0.25">
      <c r="A24" s="25"/>
      <c r="B24" s="24" t="s">
        <v>28</v>
      </c>
      <c r="C24" s="162"/>
      <c r="D24" s="158"/>
      <c r="E24" s="181"/>
      <c r="F24" s="109"/>
      <c r="G24" s="5"/>
    </row>
    <row r="25" spans="1:7" ht="15.6" customHeight="1" x14ac:dyDescent="0.25">
      <c r="A25" s="25"/>
      <c r="B25" s="24" t="s">
        <v>23</v>
      </c>
      <c r="C25" s="162"/>
      <c r="D25" s="158"/>
      <c r="E25" s="181"/>
      <c r="F25" s="109"/>
      <c r="G25" s="5"/>
    </row>
    <row r="26" spans="1:7" ht="15.6" customHeight="1" x14ac:dyDescent="0.25">
      <c r="A26" s="25"/>
      <c r="B26" s="24" t="s">
        <v>27</v>
      </c>
      <c r="C26" s="162"/>
      <c r="D26" s="158"/>
      <c r="E26" s="181"/>
      <c r="F26" s="109"/>
      <c r="G26" s="5"/>
    </row>
    <row r="27" spans="1:7" ht="15.6" customHeight="1" thickBot="1" x14ac:dyDescent="0.3">
      <c r="A27" s="32"/>
      <c r="B27" s="26" t="s">
        <v>100</v>
      </c>
      <c r="C27" s="162"/>
      <c r="D27" s="158"/>
      <c r="E27" s="181"/>
      <c r="F27" s="109"/>
      <c r="G27" s="5"/>
    </row>
    <row r="28" spans="1:7" ht="15.6" customHeight="1" x14ac:dyDescent="0.25">
      <c r="A28" s="36" t="s">
        <v>30</v>
      </c>
      <c r="B28" s="88"/>
      <c r="C28" s="128" t="s">
        <v>3</v>
      </c>
      <c r="D28" s="131" t="s">
        <v>4</v>
      </c>
      <c r="E28" s="134">
        <v>2380</v>
      </c>
      <c r="F28" s="111">
        <f>E28/3</f>
        <v>793.33333333333337</v>
      </c>
      <c r="G28" s="5"/>
    </row>
    <row r="29" spans="1:7" ht="15.6" customHeight="1" x14ac:dyDescent="0.25">
      <c r="A29" s="39"/>
      <c r="B29" s="59" t="s">
        <v>23</v>
      </c>
      <c r="C29" s="129"/>
      <c r="D29" s="132"/>
      <c r="E29" s="135"/>
      <c r="F29" s="109"/>
      <c r="G29" s="5"/>
    </row>
    <row r="30" spans="1:7" ht="15.6" customHeight="1" x14ac:dyDescent="0.25">
      <c r="A30" s="39"/>
      <c r="B30" s="59" t="s">
        <v>101</v>
      </c>
      <c r="C30" s="129"/>
      <c r="D30" s="132"/>
      <c r="E30" s="135"/>
      <c r="F30" s="109"/>
      <c r="G30" s="5"/>
    </row>
    <row r="31" spans="1:7" ht="15.6" customHeight="1" x14ac:dyDescent="0.25">
      <c r="A31" s="39"/>
      <c r="B31" s="59" t="s">
        <v>29</v>
      </c>
      <c r="C31" s="129"/>
      <c r="D31" s="132"/>
      <c r="E31" s="135"/>
      <c r="F31" s="109"/>
      <c r="G31" s="5"/>
    </row>
    <row r="32" spans="1:7" ht="15.6" customHeight="1" x14ac:dyDescent="0.25">
      <c r="A32" s="39"/>
      <c r="B32" s="59" t="s">
        <v>66</v>
      </c>
      <c r="C32" s="129"/>
      <c r="D32" s="132"/>
      <c r="E32" s="135"/>
      <c r="F32" s="109"/>
      <c r="G32" s="5"/>
    </row>
    <row r="33" spans="1:7" ht="15.6" customHeight="1" x14ac:dyDescent="0.25">
      <c r="A33" s="89"/>
      <c r="B33" s="87" t="s">
        <v>31</v>
      </c>
      <c r="C33" s="129"/>
      <c r="D33" s="132"/>
      <c r="E33" s="135"/>
      <c r="F33" s="109"/>
      <c r="G33" s="5"/>
    </row>
    <row r="34" spans="1:7" ht="15.6" customHeight="1" x14ac:dyDescent="0.25">
      <c r="A34" s="39"/>
      <c r="B34" s="87" t="s">
        <v>32</v>
      </c>
      <c r="C34" s="129"/>
      <c r="D34" s="132"/>
      <c r="E34" s="135"/>
      <c r="F34" s="109"/>
      <c r="G34" s="5"/>
    </row>
    <row r="35" spans="1:7" ht="15.6" customHeight="1" x14ac:dyDescent="0.25">
      <c r="A35" s="25"/>
      <c r="B35" s="29" t="s">
        <v>33</v>
      </c>
      <c r="C35" s="129"/>
      <c r="D35" s="132"/>
      <c r="E35" s="135"/>
      <c r="F35" s="109"/>
      <c r="G35" s="5"/>
    </row>
    <row r="36" spans="1:7" ht="5.45" customHeight="1" thickBot="1" x14ac:dyDescent="0.3">
      <c r="A36" s="25"/>
      <c r="B36" s="90"/>
      <c r="C36" s="130"/>
      <c r="D36" s="133"/>
      <c r="E36" s="136"/>
      <c r="F36" s="110"/>
      <c r="G36" s="5"/>
    </row>
    <row r="37" spans="1:7" ht="15.6" customHeight="1" x14ac:dyDescent="0.25">
      <c r="A37" s="23" t="s">
        <v>34</v>
      </c>
      <c r="B37" s="28"/>
      <c r="C37" s="140" t="s">
        <v>35</v>
      </c>
      <c r="D37" s="143" t="s">
        <v>4</v>
      </c>
      <c r="E37" s="152">
        <v>1935</v>
      </c>
      <c r="F37" s="155">
        <f>E37/2.9</f>
        <v>667.24137931034488</v>
      </c>
      <c r="G37" s="5"/>
    </row>
    <row r="38" spans="1:7" ht="15.6" customHeight="1" x14ac:dyDescent="0.25">
      <c r="A38" s="25"/>
      <c r="B38" s="29" t="s">
        <v>23</v>
      </c>
      <c r="C38" s="141"/>
      <c r="D38" s="144"/>
      <c r="E38" s="153"/>
      <c r="F38" s="156"/>
      <c r="G38" s="5"/>
    </row>
    <row r="39" spans="1:7" ht="15.6" customHeight="1" x14ac:dyDescent="0.25">
      <c r="A39" s="25"/>
      <c r="B39" s="31" t="s">
        <v>29</v>
      </c>
      <c r="C39" s="141"/>
      <c r="D39" s="144"/>
      <c r="E39" s="153"/>
      <c r="F39" s="156"/>
      <c r="G39" s="5"/>
    </row>
    <row r="40" spans="1:7" ht="15.6" customHeight="1" thickBot="1" x14ac:dyDescent="0.3">
      <c r="A40" s="32"/>
      <c r="B40" s="35" t="s">
        <v>27</v>
      </c>
      <c r="C40" s="177"/>
      <c r="D40" s="172"/>
      <c r="E40" s="154"/>
      <c r="F40" s="157"/>
      <c r="G40" s="5"/>
    </row>
    <row r="41" spans="1:7" ht="15.6" customHeight="1" x14ac:dyDescent="0.25">
      <c r="A41" s="36" t="s">
        <v>55</v>
      </c>
      <c r="B41" s="26" t="s">
        <v>23</v>
      </c>
      <c r="C41" s="161" t="s">
        <v>13</v>
      </c>
      <c r="D41" s="158" t="s">
        <v>4</v>
      </c>
      <c r="E41" s="137">
        <v>2985</v>
      </c>
      <c r="F41" s="109">
        <f>E41/3.1</f>
        <v>962.90322580645159</v>
      </c>
      <c r="G41" s="5"/>
    </row>
    <row r="42" spans="1:7" ht="15.6" customHeight="1" x14ac:dyDescent="0.25">
      <c r="A42" s="25"/>
      <c r="B42" s="26" t="s">
        <v>56</v>
      </c>
      <c r="C42" s="162"/>
      <c r="D42" s="158"/>
      <c r="E42" s="138"/>
      <c r="F42" s="109"/>
    </row>
    <row r="43" spans="1:7" ht="15.6" customHeight="1" x14ac:dyDescent="0.25">
      <c r="A43" s="25"/>
      <c r="B43" s="26" t="s">
        <v>27</v>
      </c>
      <c r="C43" s="162"/>
      <c r="D43" s="158"/>
      <c r="E43" s="138"/>
      <c r="F43" s="109"/>
      <c r="G43" s="5"/>
    </row>
    <row r="44" spans="1:7" ht="15.6" customHeight="1" x14ac:dyDescent="0.25">
      <c r="A44" s="25"/>
      <c r="B44" s="26" t="s">
        <v>26</v>
      </c>
      <c r="C44" s="162"/>
      <c r="D44" s="158"/>
      <c r="E44" s="138"/>
      <c r="F44" s="109"/>
      <c r="G44" s="5"/>
    </row>
    <row r="45" spans="1:7" ht="15.6" customHeight="1" x14ac:dyDescent="0.25">
      <c r="A45" s="25"/>
      <c r="B45" s="26" t="s">
        <v>28</v>
      </c>
      <c r="C45" s="162"/>
      <c r="D45" s="158"/>
      <c r="E45" s="138"/>
      <c r="F45" s="109"/>
      <c r="G45" s="5"/>
    </row>
    <row r="46" spans="1:7" ht="15.6" customHeight="1" thickBot="1" x14ac:dyDescent="0.3">
      <c r="A46" s="25"/>
      <c r="B46" s="22" t="s">
        <v>65</v>
      </c>
      <c r="C46" s="162"/>
      <c r="D46" s="158"/>
      <c r="E46" s="138"/>
      <c r="F46" s="109"/>
      <c r="G46" s="5"/>
    </row>
    <row r="47" spans="1:7" ht="6" customHeight="1" thickBot="1" x14ac:dyDescent="0.3">
      <c r="A47" s="32"/>
      <c r="C47" s="163"/>
      <c r="D47" s="159"/>
      <c r="E47" s="139"/>
      <c r="F47" s="110"/>
      <c r="G47" s="5"/>
    </row>
    <row r="48" spans="1:7" ht="15.6" customHeight="1" x14ac:dyDescent="0.25">
      <c r="A48" s="37" t="s">
        <v>69</v>
      </c>
      <c r="B48" s="38"/>
      <c r="C48" s="161" t="s">
        <v>68</v>
      </c>
      <c r="D48" s="204" t="s">
        <v>4</v>
      </c>
      <c r="E48" s="182">
        <v>3260</v>
      </c>
      <c r="F48" s="111">
        <f>E48/2.4</f>
        <v>1358.3333333333335</v>
      </c>
      <c r="G48" s="5"/>
    </row>
    <row r="49" spans="1:7" ht="15.6" customHeight="1" x14ac:dyDescent="0.25">
      <c r="A49" s="39"/>
      <c r="B49" s="40" t="s">
        <v>23</v>
      </c>
      <c r="C49" s="162"/>
      <c r="D49" s="205"/>
      <c r="E49" s="138"/>
      <c r="F49" s="109"/>
      <c r="G49" s="5"/>
    </row>
    <row r="50" spans="1:7" ht="15.6" customHeight="1" x14ac:dyDescent="0.25">
      <c r="A50" s="39"/>
      <c r="B50" s="41" t="s">
        <v>65</v>
      </c>
      <c r="C50" s="162"/>
      <c r="D50" s="205"/>
      <c r="E50" s="138"/>
      <c r="F50" s="109"/>
      <c r="G50" s="5"/>
    </row>
    <row r="51" spans="1:7" ht="15.6" customHeight="1" x14ac:dyDescent="0.25">
      <c r="A51" s="39"/>
      <c r="B51" s="40" t="s">
        <v>66</v>
      </c>
      <c r="C51" s="162"/>
      <c r="D51" s="205"/>
      <c r="E51" s="138"/>
      <c r="F51" s="109"/>
      <c r="G51" s="5"/>
    </row>
    <row r="52" spans="1:7" ht="15.6" customHeight="1" x14ac:dyDescent="0.25">
      <c r="A52" s="39"/>
      <c r="B52" s="42"/>
      <c r="C52" s="162"/>
      <c r="D52" s="205"/>
      <c r="E52" s="138"/>
      <c r="F52" s="109"/>
      <c r="G52" s="5"/>
    </row>
    <row r="53" spans="1:7" ht="17.25" customHeight="1" thickBot="1" x14ac:dyDescent="0.3">
      <c r="A53" s="43"/>
      <c r="B53" s="44"/>
      <c r="C53" s="163"/>
      <c r="D53" s="206"/>
      <c r="E53" s="139"/>
      <c r="F53" s="110"/>
      <c r="G53" s="5"/>
    </row>
    <row r="54" spans="1:7" ht="17.25" customHeight="1" x14ac:dyDescent="0.25">
      <c r="A54" s="56"/>
      <c r="B54" s="57"/>
      <c r="C54" s="58"/>
      <c r="D54" s="59"/>
      <c r="E54" s="60"/>
      <c r="F54" s="61"/>
      <c r="G54" s="5"/>
    </row>
    <row r="55" spans="1:7" ht="12.6" customHeight="1" thickBot="1" x14ac:dyDescent="0.3">
      <c r="A55" s="56"/>
      <c r="B55" s="57"/>
      <c r="C55" s="58"/>
      <c r="D55" s="59"/>
      <c r="E55" s="60"/>
      <c r="F55" s="61"/>
      <c r="G55" s="5"/>
    </row>
    <row r="56" spans="1:7" ht="17.25" customHeight="1" thickBot="1" x14ac:dyDescent="0.3">
      <c r="A56" s="169" t="s">
        <v>60</v>
      </c>
      <c r="B56" s="170"/>
      <c r="C56" s="170"/>
      <c r="D56" s="170"/>
      <c r="E56" s="170"/>
      <c r="F56" s="171"/>
      <c r="G56" s="4"/>
    </row>
    <row r="57" spans="1:7" ht="23.25" customHeight="1" x14ac:dyDescent="0.25">
      <c r="A57" s="23" t="s">
        <v>47</v>
      </c>
      <c r="B57" s="45" t="s">
        <v>48</v>
      </c>
      <c r="C57" s="140" t="s">
        <v>3</v>
      </c>
      <c r="D57" s="143" t="s">
        <v>4</v>
      </c>
      <c r="E57" s="146">
        <v>1650</v>
      </c>
      <c r="F57" s="155">
        <f>E57/3</f>
        <v>550</v>
      </c>
      <c r="G57" s="5"/>
    </row>
    <row r="58" spans="1:7" ht="15.75" customHeight="1" x14ac:dyDescent="0.25">
      <c r="A58" s="36"/>
      <c r="B58" s="46" t="s">
        <v>6</v>
      </c>
      <c r="C58" s="141"/>
      <c r="D58" s="144"/>
      <c r="E58" s="147"/>
      <c r="F58" s="156"/>
      <c r="G58" s="5"/>
    </row>
    <row r="59" spans="1:7" ht="15.75" customHeight="1" x14ac:dyDescent="0.25">
      <c r="A59" s="25"/>
      <c r="B59" s="46" t="s">
        <v>7</v>
      </c>
      <c r="C59" s="141"/>
      <c r="D59" s="144"/>
      <c r="E59" s="147"/>
      <c r="F59" s="156"/>
      <c r="G59" s="5"/>
    </row>
    <row r="60" spans="1:7" ht="32.25" customHeight="1" thickBot="1" x14ac:dyDescent="0.3">
      <c r="A60" s="32"/>
      <c r="B60" s="47" t="s">
        <v>49</v>
      </c>
      <c r="C60" s="177"/>
      <c r="D60" s="172"/>
      <c r="E60" s="160"/>
      <c r="F60" s="157"/>
      <c r="G60" s="5"/>
    </row>
    <row r="61" spans="1:7" ht="23.25" customHeight="1" x14ac:dyDescent="0.25">
      <c r="A61" s="23" t="s">
        <v>50</v>
      </c>
      <c r="B61" s="45"/>
      <c r="C61" s="140" t="s">
        <v>3</v>
      </c>
      <c r="D61" s="143" t="s">
        <v>4</v>
      </c>
      <c r="E61" s="146">
        <v>1700</v>
      </c>
      <c r="F61" s="111">
        <f>E61/3</f>
        <v>566.66666666666663</v>
      </c>
      <c r="G61" s="5"/>
    </row>
    <row r="62" spans="1:7" ht="15.75" customHeight="1" x14ac:dyDescent="0.25">
      <c r="A62" s="25"/>
      <c r="B62" s="46" t="s">
        <v>49</v>
      </c>
      <c r="C62" s="141"/>
      <c r="D62" s="144"/>
      <c r="E62" s="147"/>
      <c r="F62" s="109"/>
      <c r="G62" s="5"/>
    </row>
    <row r="63" spans="1:7" ht="15.75" customHeight="1" x14ac:dyDescent="0.25">
      <c r="A63" s="25"/>
      <c r="B63" s="46" t="s">
        <v>6</v>
      </c>
      <c r="C63" s="141"/>
      <c r="D63" s="144"/>
      <c r="E63" s="147"/>
      <c r="F63" s="109"/>
      <c r="G63" s="5"/>
    </row>
    <row r="64" spans="1:7" ht="32.25" customHeight="1" thickBot="1" x14ac:dyDescent="0.3">
      <c r="A64" s="32"/>
      <c r="B64" s="47"/>
      <c r="C64" s="177"/>
      <c r="D64" s="172"/>
      <c r="E64" s="160"/>
      <c r="F64" s="110"/>
      <c r="G64" s="5"/>
    </row>
    <row r="65" spans="1:7" ht="23.25" customHeight="1" x14ac:dyDescent="0.25">
      <c r="A65" s="23" t="s">
        <v>51</v>
      </c>
      <c r="B65" s="48"/>
      <c r="C65" s="140" t="s">
        <v>13</v>
      </c>
      <c r="D65" s="143" t="s">
        <v>4</v>
      </c>
      <c r="E65" s="146">
        <v>2130</v>
      </c>
      <c r="F65" s="111">
        <f>E65/3.1</f>
        <v>687.09677419354841</v>
      </c>
      <c r="G65" s="5"/>
    </row>
    <row r="66" spans="1:7" ht="15.75" customHeight="1" x14ac:dyDescent="0.25">
      <c r="A66" s="25"/>
      <c r="B66" s="49" t="s">
        <v>6</v>
      </c>
      <c r="C66" s="141"/>
      <c r="D66" s="144"/>
      <c r="E66" s="147"/>
      <c r="F66" s="109"/>
      <c r="G66" s="5"/>
    </row>
    <row r="67" spans="1:7" ht="15.75" customHeight="1" x14ac:dyDescent="0.25">
      <c r="A67" s="25"/>
      <c r="B67" s="49" t="s">
        <v>49</v>
      </c>
      <c r="C67" s="141"/>
      <c r="D67" s="144"/>
      <c r="E67" s="147"/>
      <c r="F67" s="109"/>
      <c r="G67" s="5"/>
    </row>
    <row r="68" spans="1:7" ht="31.5" customHeight="1" thickBot="1" x14ac:dyDescent="0.3">
      <c r="A68" s="25"/>
      <c r="B68" s="49"/>
      <c r="C68" s="142"/>
      <c r="D68" s="145"/>
      <c r="E68" s="148"/>
      <c r="F68" s="109"/>
      <c r="G68" s="5"/>
    </row>
    <row r="69" spans="1:7" ht="17.25" customHeight="1" thickBot="1" x14ac:dyDescent="0.3">
      <c r="A69" s="149" t="s">
        <v>99</v>
      </c>
      <c r="B69" s="150"/>
      <c r="C69" s="150"/>
      <c r="D69" s="150"/>
      <c r="E69" s="150"/>
      <c r="F69" s="151"/>
      <c r="G69" s="5"/>
    </row>
    <row r="70" spans="1:7" ht="21" customHeight="1" x14ac:dyDescent="0.25">
      <c r="A70" s="23" t="s">
        <v>75</v>
      </c>
      <c r="B70" s="51" t="s">
        <v>48</v>
      </c>
      <c r="C70" s="140" t="s">
        <v>3</v>
      </c>
      <c r="D70" s="143" t="s">
        <v>4</v>
      </c>
      <c r="E70" s="146">
        <v>1070</v>
      </c>
      <c r="F70" s="111">
        <f>E70/3</f>
        <v>356.66666666666669</v>
      </c>
      <c r="G70" s="5"/>
    </row>
    <row r="71" spans="1:7" ht="19.5" customHeight="1" x14ac:dyDescent="0.25">
      <c r="A71" s="36"/>
      <c r="B71" s="52" t="s">
        <v>49</v>
      </c>
      <c r="C71" s="141"/>
      <c r="D71" s="144"/>
      <c r="E71" s="147"/>
      <c r="F71" s="109"/>
      <c r="G71" s="5"/>
    </row>
    <row r="72" spans="1:7" ht="21" customHeight="1" x14ac:dyDescent="0.25">
      <c r="A72" s="25"/>
      <c r="B72" s="52" t="s">
        <v>6</v>
      </c>
      <c r="C72" s="141"/>
      <c r="D72" s="144"/>
      <c r="E72" s="147"/>
      <c r="F72" s="109"/>
      <c r="G72" s="5"/>
    </row>
    <row r="73" spans="1:7" ht="25.5" customHeight="1" thickBot="1" x14ac:dyDescent="0.3">
      <c r="A73" s="53"/>
      <c r="B73" s="54" t="s">
        <v>7</v>
      </c>
      <c r="C73" s="142"/>
      <c r="D73" s="145"/>
      <c r="E73" s="148"/>
      <c r="F73" s="109"/>
      <c r="G73" s="5"/>
    </row>
    <row r="74" spans="1:7" ht="20.25" customHeight="1" x14ac:dyDescent="0.25">
      <c r="A74" s="23" t="s">
        <v>76</v>
      </c>
      <c r="B74" s="51" t="s">
        <v>49</v>
      </c>
      <c r="C74" s="140" t="s">
        <v>3</v>
      </c>
      <c r="D74" s="143" t="s">
        <v>4</v>
      </c>
      <c r="E74" s="146">
        <v>1070</v>
      </c>
      <c r="F74" s="111">
        <f>E74/3</f>
        <v>356.66666666666669</v>
      </c>
      <c r="G74" s="5"/>
    </row>
    <row r="75" spans="1:7" ht="19.5" customHeight="1" x14ac:dyDescent="0.25">
      <c r="A75" s="36"/>
      <c r="B75" s="52" t="s">
        <v>6</v>
      </c>
      <c r="C75" s="141"/>
      <c r="D75" s="144"/>
      <c r="E75" s="147"/>
      <c r="F75" s="109"/>
      <c r="G75" s="5"/>
    </row>
    <row r="76" spans="1:7" ht="19.5" customHeight="1" x14ac:dyDescent="0.25">
      <c r="A76" s="25"/>
      <c r="B76" s="52" t="s">
        <v>7</v>
      </c>
      <c r="C76" s="141"/>
      <c r="D76" s="144"/>
      <c r="E76" s="147"/>
      <c r="F76" s="109"/>
      <c r="G76" s="5"/>
    </row>
    <row r="77" spans="1:7" ht="19.5" customHeight="1" thickBot="1" x14ac:dyDescent="0.3">
      <c r="A77" s="32"/>
      <c r="B77" s="55"/>
      <c r="C77" s="177"/>
      <c r="D77" s="172"/>
      <c r="E77" s="160"/>
      <c r="F77" s="110"/>
      <c r="G77" s="5"/>
    </row>
    <row r="78" spans="1:7" ht="17.25" customHeight="1" thickBot="1" x14ac:dyDescent="0.3">
      <c r="A78" s="149" t="s">
        <v>77</v>
      </c>
      <c r="B78" s="150"/>
      <c r="C78" s="150"/>
      <c r="D78" s="150"/>
      <c r="E78" s="150"/>
      <c r="F78" s="151"/>
      <c r="G78" s="5"/>
    </row>
    <row r="79" spans="1:7" ht="16.5" customHeight="1" x14ac:dyDescent="0.25">
      <c r="A79" s="23" t="s">
        <v>78</v>
      </c>
      <c r="B79" s="51" t="s">
        <v>48</v>
      </c>
      <c r="C79" s="140" t="s">
        <v>3</v>
      </c>
      <c r="D79" s="143" t="s">
        <v>4</v>
      </c>
      <c r="E79" s="146">
        <v>1400</v>
      </c>
      <c r="F79" s="111">
        <f>E79/3</f>
        <v>466.66666666666669</v>
      </c>
      <c r="G79" s="5"/>
    </row>
    <row r="80" spans="1:7" ht="19.5" customHeight="1" x14ac:dyDescent="0.25">
      <c r="A80" s="36"/>
      <c r="B80" s="52" t="s">
        <v>49</v>
      </c>
      <c r="C80" s="141"/>
      <c r="D80" s="144"/>
      <c r="E80" s="147"/>
      <c r="F80" s="109"/>
      <c r="G80" s="5"/>
    </row>
    <row r="81" spans="1:7" ht="19.5" customHeight="1" x14ac:dyDescent="0.25">
      <c r="A81" s="25"/>
      <c r="B81" s="52" t="s">
        <v>6</v>
      </c>
      <c r="C81" s="141"/>
      <c r="D81" s="144"/>
      <c r="E81" s="147"/>
      <c r="F81" s="109"/>
      <c r="G81" s="5"/>
    </row>
    <row r="82" spans="1:7" ht="19.5" customHeight="1" thickBot="1" x14ac:dyDescent="0.3">
      <c r="A82" s="53"/>
      <c r="B82" s="54" t="s">
        <v>7</v>
      </c>
      <c r="C82" s="142"/>
      <c r="D82" s="145"/>
      <c r="E82" s="148"/>
      <c r="F82" s="109"/>
      <c r="G82" s="5"/>
    </row>
    <row r="83" spans="1:7" ht="19.5" customHeight="1" x14ac:dyDescent="0.25">
      <c r="A83" s="23" t="s">
        <v>79</v>
      </c>
      <c r="B83" s="84"/>
      <c r="C83" s="140" t="s">
        <v>3</v>
      </c>
      <c r="D83" s="143" t="s">
        <v>4</v>
      </c>
      <c r="E83" s="146">
        <v>1400</v>
      </c>
      <c r="F83" s="111">
        <f>E83/3</f>
        <v>466.66666666666669</v>
      </c>
      <c r="G83" s="5"/>
    </row>
    <row r="84" spans="1:7" ht="19.5" customHeight="1" x14ac:dyDescent="0.25">
      <c r="A84" s="36"/>
      <c r="B84" s="52" t="s">
        <v>49</v>
      </c>
      <c r="C84" s="141"/>
      <c r="D84" s="144"/>
      <c r="E84" s="147"/>
      <c r="F84" s="109"/>
      <c r="G84" s="5"/>
    </row>
    <row r="85" spans="1:7" ht="19.5" customHeight="1" x14ac:dyDescent="0.25">
      <c r="A85" s="25"/>
      <c r="B85" s="52" t="s">
        <v>6</v>
      </c>
      <c r="C85" s="141"/>
      <c r="D85" s="144"/>
      <c r="E85" s="147"/>
      <c r="F85" s="109"/>
      <c r="G85" s="5"/>
    </row>
    <row r="86" spans="1:7" ht="19.5" customHeight="1" x14ac:dyDescent="0.25">
      <c r="A86" s="53"/>
      <c r="B86" s="85"/>
      <c r="C86" s="141"/>
      <c r="D86" s="144"/>
      <c r="E86" s="147"/>
      <c r="F86" s="176"/>
      <c r="G86" s="5"/>
    </row>
    <row r="87" spans="1:7" ht="19.5" customHeight="1" x14ac:dyDescent="0.25">
      <c r="A87" s="56"/>
      <c r="B87" s="106"/>
      <c r="C87" s="58"/>
      <c r="D87" s="59"/>
      <c r="E87" s="60"/>
      <c r="F87" s="61"/>
      <c r="G87" s="5"/>
    </row>
    <row r="88" spans="1:7" ht="63" customHeight="1" x14ac:dyDescent="0.25">
      <c r="A88" s="56"/>
      <c r="B88" s="106"/>
      <c r="C88" s="58"/>
      <c r="D88" s="59"/>
      <c r="E88" s="60"/>
      <c r="F88" s="61"/>
      <c r="G88" s="5"/>
    </row>
    <row r="89" spans="1:7" s="15" customFormat="1" ht="104.25" customHeight="1" thickBot="1" x14ac:dyDescent="0.3">
      <c r="A89" s="9"/>
      <c r="B89" s="10"/>
      <c r="C89" s="11"/>
      <c r="D89" s="12"/>
      <c r="E89" s="13"/>
      <c r="F89" s="14"/>
      <c r="G89" s="14"/>
    </row>
    <row r="90" spans="1:7" s="2" customFormat="1" ht="33.75" customHeight="1" thickBot="1" x14ac:dyDescent="0.3">
      <c r="A90" s="63" t="s">
        <v>0</v>
      </c>
      <c r="B90" s="64" t="s">
        <v>1</v>
      </c>
      <c r="C90" s="63" t="s">
        <v>36</v>
      </c>
      <c r="D90" s="64" t="s">
        <v>2</v>
      </c>
      <c r="E90" s="65" t="s">
        <v>14</v>
      </c>
      <c r="F90" s="66" t="s">
        <v>38</v>
      </c>
      <c r="G90" s="6"/>
    </row>
    <row r="91" spans="1:7" s="2" customFormat="1" ht="9.75" customHeight="1" x14ac:dyDescent="0.25">
      <c r="A91" s="164" t="s">
        <v>70</v>
      </c>
      <c r="B91" s="167" t="s">
        <v>37</v>
      </c>
      <c r="C91" s="178" t="s">
        <v>53</v>
      </c>
      <c r="D91" s="167" t="s">
        <v>4</v>
      </c>
      <c r="E91" s="197">
        <v>5345</v>
      </c>
      <c r="F91" s="173" t="s">
        <v>15</v>
      </c>
      <c r="G91" s="7"/>
    </row>
    <row r="92" spans="1:7" s="2" customFormat="1" ht="6.75" customHeight="1" x14ac:dyDescent="0.25">
      <c r="A92" s="165"/>
      <c r="B92" s="158"/>
      <c r="C92" s="179"/>
      <c r="D92" s="158"/>
      <c r="E92" s="198"/>
      <c r="F92" s="174"/>
      <c r="G92" s="7"/>
    </row>
    <row r="93" spans="1:7" s="2" customFormat="1" ht="9.75" customHeight="1" x14ac:dyDescent="0.25">
      <c r="A93" s="165"/>
      <c r="B93" s="158"/>
      <c r="C93" s="179"/>
      <c r="D93" s="158"/>
      <c r="E93" s="198"/>
      <c r="F93" s="174"/>
      <c r="G93" s="7"/>
    </row>
    <row r="94" spans="1:7" s="2" customFormat="1" ht="6.75" customHeight="1" x14ac:dyDescent="0.25">
      <c r="A94" s="166"/>
      <c r="B94" s="168"/>
      <c r="C94" s="180"/>
      <c r="D94" s="168"/>
      <c r="E94" s="199"/>
      <c r="F94" s="175"/>
      <c r="G94" s="7"/>
    </row>
    <row r="95" spans="1:7" s="2" customFormat="1" ht="31.5" customHeight="1" x14ac:dyDescent="0.25">
      <c r="A95" s="67" t="s">
        <v>71</v>
      </c>
      <c r="B95" s="30" t="s">
        <v>37</v>
      </c>
      <c r="C95" s="30" t="s">
        <v>52</v>
      </c>
      <c r="D95" s="30" t="s">
        <v>4</v>
      </c>
      <c r="E95" s="68">
        <v>4680</v>
      </c>
      <c r="F95" s="69" t="s">
        <v>15</v>
      </c>
      <c r="G95" s="7"/>
    </row>
    <row r="96" spans="1:7" s="2" customFormat="1" ht="8.25" customHeight="1" x14ac:dyDescent="0.25">
      <c r="A96" s="194" t="s">
        <v>73</v>
      </c>
      <c r="B96" s="145" t="s">
        <v>72</v>
      </c>
      <c r="C96" s="145" t="s">
        <v>39</v>
      </c>
      <c r="D96" s="145" t="s">
        <v>5</v>
      </c>
      <c r="E96" s="207">
        <v>7680</v>
      </c>
      <c r="F96" s="191">
        <f>E96/10</f>
        <v>768</v>
      </c>
      <c r="G96" s="7"/>
    </row>
    <row r="97" spans="1:7" s="2" customFormat="1" ht="9.75" customHeight="1" x14ac:dyDescent="0.25">
      <c r="A97" s="195"/>
      <c r="B97" s="158"/>
      <c r="C97" s="205"/>
      <c r="D97" s="158"/>
      <c r="E97" s="198"/>
      <c r="F97" s="192"/>
      <c r="G97" s="7"/>
    </row>
    <row r="98" spans="1:7" s="2" customFormat="1" ht="8.25" customHeight="1" thickBot="1" x14ac:dyDescent="0.3">
      <c r="A98" s="196"/>
      <c r="B98" s="159"/>
      <c r="C98" s="159"/>
      <c r="D98" s="159"/>
      <c r="E98" s="208"/>
      <c r="F98" s="193"/>
      <c r="G98" s="7"/>
    </row>
    <row r="99" spans="1:7" s="2" customFormat="1" ht="20.25" customHeight="1" x14ac:dyDescent="0.25">
      <c r="A99" s="200" t="s">
        <v>92</v>
      </c>
      <c r="B99" s="201"/>
      <c r="C99" s="70" t="s">
        <v>40</v>
      </c>
      <c r="D99" s="70" t="s">
        <v>5</v>
      </c>
      <c r="E99" s="71">
        <v>1260</v>
      </c>
      <c r="F99" s="98">
        <f>E99/15</f>
        <v>84</v>
      </c>
      <c r="G99" s="7"/>
    </row>
    <row r="100" spans="1:7" s="2" customFormat="1" ht="20.25" customHeight="1" x14ac:dyDescent="0.25">
      <c r="A100" s="189" t="s">
        <v>93</v>
      </c>
      <c r="B100" s="190"/>
      <c r="C100" s="104" t="s">
        <v>57</v>
      </c>
      <c r="D100" s="30" t="s">
        <v>5</v>
      </c>
      <c r="E100" s="72">
        <v>3440</v>
      </c>
      <c r="F100" s="99">
        <f>E100/30</f>
        <v>114.66666666666667</v>
      </c>
      <c r="G100" s="7"/>
    </row>
    <row r="101" spans="1:7" s="2" customFormat="1" ht="20.25" customHeight="1" x14ac:dyDescent="0.25">
      <c r="A101" s="189" t="s">
        <v>96</v>
      </c>
      <c r="B101" s="190"/>
      <c r="C101" s="30" t="s">
        <v>57</v>
      </c>
      <c r="D101" s="30" t="s">
        <v>5</v>
      </c>
      <c r="E101" s="72">
        <v>4875</v>
      </c>
      <c r="F101" s="99">
        <f>E101/30</f>
        <v>162.5</v>
      </c>
      <c r="G101" s="7"/>
    </row>
    <row r="102" spans="1:7" s="2" customFormat="1" ht="20.25" customHeight="1" x14ac:dyDescent="0.25">
      <c r="A102" s="189" t="s">
        <v>96</v>
      </c>
      <c r="B102" s="190"/>
      <c r="C102" s="30" t="s">
        <v>40</v>
      </c>
      <c r="D102" s="30" t="s">
        <v>5</v>
      </c>
      <c r="E102" s="72">
        <v>2440</v>
      </c>
      <c r="F102" s="99">
        <f>E102/15</f>
        <v>162.66666666666666</v>
      </c>
      <c r="G102" s="7"/>
    </row>
    <row r="103" spans="1:7" s="2" customFormat="1" ht="20.25" customHeight="1" x14ac:dyDescent="0.25">
      <c r="A103" s="189" t="s">
        <v>94</v>
      </c>
      <c r="B103" s="190"/>
      <c r="C103" s="30" t="s">
        <v>46</v>
      </c>
      <c r="D103" s="30" t="s">
        <v>5</v>
      </c>
      <c r="E103" s="72">
        <v>7430</v>
      </c>
      <c r="F103" s="99">
        <f>E103/40</f>
        <v>185.75</v>
      </c>
      <c r="G103" s="7"/>
    </row>
    <row r="104" spans="1:7" s="2" customFormat="1" ht="20.25" customHeight="1" x14ac:dyDescent="0.25">
      <c r="A104" s="189" t="s">
        <v>97</v>
      </c>
      <c r="B104" s="190"/>
      <c r="C104" s="104" t="s">
        <v>98</v>
      </c>
      <c r="D104" s="104" t="s">
        <v>5</v>
      </c>
      <c r="E104" s="107">
        <v>4245</v>
      </c>
      <c r="F104" s="99">
        <f>E104/15</f>
        <v>283</v>
      </c>
      <c r="G104" s="7"/>
    </row>
    <row r="105" spans="1:7" s="2" customFormat="1" ht="20.25" customHeight="1" thickBot="1" x14ac:dyDescent="0.3">
      <c r="A105" s="202" t="s">
        <v>95</v>
      </c>
      <c r="B105" s="203"/>
      <c r="C105" s="34" t="s">
        <v>40</v>
      </c>
      <c r="D105" s="34" t="s">
        <v>5</v>
      </c>
      <c r="E105" s="73">
        <v>1830</v>
      </c>
      <c r="F105" s="99">
        <f>E105/15</f>
        <v>122</v>
      </c>
      <c r="G105" s="7"/>
    </row>
    <row r="106" spans="1:7" s="2" customFormat="1" ht="19.5" customHeight="1" x14ac:dyDescent="0.25">
      <c r="A106" s="74" t="s">
        <v>41</v>
      </c>
      <c r="B106" s="70" t="s">
        <v>9</v>
      </c>
      <c r="C106" s="70" t="s">
        <v>10</v>
      </c>
      <c r="D106" s="70" t="s">
        <v>4</v>
      </c>
      <c r="E106" s="91">
        <v>1065</v>
      </c>
      <c r="F106" s="100" t="s">
        <v>15</v>
      </c>
      <c r="G106" s="8"/>
    </row>
    <row r="107" spans="1:7" s="2" customFormat="1" ht="19.5" customHeight="1" x14ac:dyDescent="0.25">
      <c r="A107" s="75" t="s">
        <v>42</v>
      </c>
      <c r="B107" s="30" t="s">
        <v>15</v>
      </c>
      <c r="C107" s="30" t="s">
        <v>58</v>
      </c>
      <c r="D107" s="30" t="s">
        <v>4</v>
      </c>
      <c r="E107" s="76">
        <v>270</v>
      </c>
      <c r="F107" s="101" t="s">
        <v>15</v>
      </c>
      <c r="G107" s="8"/>
    </row>
    <row r="108" spans="1:7" s="2" customFormat="1" ht="19.5" customHeight="1" x14ac:dyDescent="0.25">
      <c r="A108" s="75" t="s">
        <v>42</v>
      </c>
      <c r="B108" s="30" t="s">
        <v>15</v>
      </c>
      <c r="C108" s="30" t="s">
        <v>11</v>
      </c>
      <c r="D108" s="30" t="s">
        <v>12</v>
      </c>
      <c r="E108" s="68">
        <v>1860</v>
      </c>
      <c r="F108" s="101" t="s">
        <v>15</v>
      </c>
      <c r="G108" s="8"/>
    </row>
    <row r="109" spans="1:7" s="2" customFormat="1" ht="19.5" customHeight="1" x14ac:dyDescent="0.25">
      <c r="A109" s="75" t="s">
        <v>42</v>
      </c>
      <c r="B109" s="30" t="s">
        <v>15</v>
      </c>
      <c r="C109" s="30" t="s">
        <v>43</v>
      </c>
      <c r="D109" s="30" t="s">
        <v>12</v>
      </c>
      <c r="E109" s="68">
        <v>3620</v>
      </c>
      <c r="F109" s="101" t="s">
        <v>15</v>
      </c>
      <c r="G109" s="8"/>
    </row>
    <row r="110" spans="1:7" s="2" customFormat="1" ht="19.5" customHeight="1" x14ac:dyDescent="0.25">
      <c r="A110" s="77" t="s">
        <v>44</v>
      </c>
      <c r="B110" s="50" t="s">
        <v>45</v>
      </c>
      <c r="C110" s="50" t="s">
        <v>15</v>
      </c>
      <c r="D110" s="50" t="s">
        <v>8</v>
      </c>
      <c r="E110" s="78">
        <v>80</v>
      </c>
      <c r="F110" s="102" t="s">
        <v>15</v>
      </c>
      <c r="G110" s="8"/>
    </row>
    <row r="111" spans="1:7" s="2" customFormat="1" ht="19.5" customHeight="1" x14ac:dyDescent="0.25">
      <c r="A111" s="75" t="s">
        <v>61</v>
      </c>
      <c r="B111" s="30" t="s">
        <v>15</v>
      </c>
      <c r="C111" s="30" t="s">
        <v>54</v>
      </c>
      <c r="D111" s="30" t="s">
        <v>8</v>
      </c>
      <c r="E111" s="79">
        <v>655</v>
      </c>
      <c r="F111" s="101" t="s">
        <v>15</v>
      </c>
      <c r="G111" s="8"/>
    </row>
    <row r="112" spans="1:7" s="2" customFormat="1" ht="19.5" customHeight="1" x14ac:dyDescent="0.25">
      <c r="A112" s="75" t="s">
        <v>62</v>
      </c>
      <c r="B112" s="30" t="s">
        <v>64</v>
      </c>
      <c r="C112" s="30" t="s">
        <v>15</v>
      </c>
      <c r="D112" s="30" t="s">
        <v>8</v>
      </c>
      <c r="E112" s="72">
        <v>1240</v>
      </c>
      <c r="F112" s="101" t="s">
        <v>15</v>
      </c>
      <c r="G112" s="8"/>
    </row>
    <row r="113" spans="1:7" s="2" customFormat="1" ht="19.5" customHeight="1" x14ac:dyDescent="0.25">
      <c r="A113" s="75" t="s">
        <v>63</v>
      </c>
      <c r="B113" s="30" t="s">
        <v>64</v>
      </c>
      <c r="C113" s="30" t="s">
        <v>15</v>
      </c>
      <c r="D113" s="30" t="s">
        <v>8</v>
      </c>
      <c r="E113" s="72">
        <v>1895</v>
      </c>
      <c r="F113" s="101" t="s">
        <v>15</v>
      </c>
      <c r="G113" s="8"/>
    </row>
    <row r="114" spans="1:7" ht="21" customHeight="1" thickBot="1" x14ac:dyDescent="0.3">
      <c r="A114" s="80" t="s">
        <v>74</v>
      </c>
      <c r="B114" s="33" t="s">
        <v>64</v>
      </c>
      <c r="C114" s="33" t="s">
        <v>15</v>
      </c>
      <c r="D114" s="33" t="s">
        <v>8</v>
      </c>
      <c r="E114" s="81">
        <v>1895</v>
      </c>
      <c r="F114" s="103" t="s">
        <v>15</v>
      </c>
    </row>
    <row r="115" spans="1:7" ht="30.75" customHeight="1" thickBot="1" x14ac:dyDescent="0.3">
      <c r="A115" s="82" t="s">
        <v>80</v>
      </c>
      <c r="B115" s="33"/>
      <c r="C115" s="86" t="s">
        <v>81</v>
      </c>
      <c r="D115" s="33" t="s">
        <v>8</v>
      </c>
      <c r="E115" s="81">
        <v>100</v>
      </c>
      <c r="F115" s="103" t="s">
        <v>15</v>
      </c>
    </row>
    <row r="119" spans="1:7" ht="33.75" customHeight="1" thickBot="1" x14ac:dyDescent="0.3">
      <c r="A119" s="121" t="s">
        <v>91</v>
      </c>
      <c r="B119" s="121"/>
      <c r="C119" s="121"/>
      <c r="D119" s="121"/>
      <c r="E119" s="121"/>
      <c r="F119" s="121"/>
    </row>
    <row r="120" spans="1:7" ht="21" customHeight="1" x14ac:dyDescent="0.25">
      <c r="A120" s="122" t="s">
        <v>0</v>
      </c>
      <c r="B120" s="122" t="s">
        <v>1</v>
      </c>
      <c r="C120" s="124" t="s">
        <v>85</v>
      </c>
      <c r="D120" s="122" t="s">
        <v>2</v>
      </c>
      <c r="E120" s="126" t="s">
        <v>83</v>
      </c>
      <c r="F120" s="126" t="s">
        <v>84</v>
      </c>
    </row>
    <row r="121" spans="1:7" ht="15.75" thickBot="1" x14ac:dyDescent="0.3">
      <c r="A121" s="123"/>
      <c r="B121" s="123"/>
      <c r="C121" s="125"/>
      <c r="D121" s="123"/>
      <c r="E121" s="127"/>
      <c r="F121" s="127"/>
    </row>
    <row r="122" spans="1:7" ht="23.25" customHeight="1" x14ac:dyDescent="0.25">
      <c r="A122" s="95" t="s">
        <v>86</v>
      </c>
      <c r="B122" s="92" t="s">
        <v>65</v>
      </c>
      <c r="C122" s="112" t="s">
        <v>90</v>
      </c>
      <c r="D122" s="114" t="s">
        <v>4</v>
      </c>
      <c r="E122" s="116">
        <v>1555</v>
      </c>
      <c r="F122" s="119">
        <f>E122/2</f>
        <v>777.5</v>
      </c>
    </row>
    <row r="123" spans="1:7" ht="15.75" x14ac:dyDescent="0.25">
      <c r="A123" s="93"/>
      <c r="B123" s="92" t="s">
        <v>87</v>
      </c>
      <c r="C123" s="112"/>
      <c r="D123" s="114"/>
      <c r="E123" s="117"/>
      <c r="F123" s="119"/>
    </row>
    <row r="124" spans="1:7" ht="15.75" x14ac:dyDescent="0.25">
      <c r="A124" s="93"/>
      <c r="B124" s="97" t="s">
        <v>24</v>
      </c>
      <c r="C124" s="112"/>
      <c r="D124" s="114"/>
      <c r="E124" s="117"/>
      <c r="F124" s="119"/>
    </row>
    <row r="125" spans="1:7" ht="15.75" x14ac:dyDescent="0.25">
      <c r="A125" s="93"/>
      <c r="B125" s="92" t="s">
        <v>88</v>
      </c>
      <c r="C125" s="112"/>
      <c r="D125" s="114"/>
      <c r="E125" s="117"/>
      <c r="F125" s="119"/>
    </row>
    <row r="126" spans="1:7" ht="22.5" customHeight="1" thickBot="1" x14ac:dyDescent="0.3">
      <c r="A126" s="94"/>
      <c r="B126" s="96" t="s">
        <v>89</v>
      </c>
      <c r="C126" s="113"/>
      <c r="D126" s="115"/>
      <c r="E126" s="118"/>
      <c r="F126" s="120"/>
    </row>
  </sheetData>
  <mergeCells count="97">
    <mergeCell ref="A104:B104"/>
    <mergeCell ref="A105:B105"/>
    <mergeCell ref="C48:C53"/>
    <mergeCell ref="D48:D53"/>
    <mergeCell ref="E48:E53"/>
    <mergeCell ref="B96:B98"/>
    <mergeCell ref="A101:B101"/>
    <mergeCell ref="A102:B102"/>
    <mergeCell ref="C96:C98"/>
    <mergeCell ref="D96:D98"/>
    <mergeCell ref="D91:D94"/>
    <mergeCell ref="C57:C60"/>
    <mergeCell ref="E96:E98"/>
    <mergeCell ref="D65:D68"/>
    <mergeCell ref="E65:E68"/>
    <mergeCell ref="D57:D60"/>
    <mergeCell ref="A103:B103"/>
    <mergeCell ref="E74:E77"/>
    <mergeCell ref="E61:E64"/>
    <mergeCell ref="C65:C68"/>
    <mergeCell ref="A78:F78"/>
    <mergeCell ref="F70:F73"/>
    <mergeCell ref="E70:E73"/>
    <mergeCell ref="F65:F68"/>
    <mergeCell ref="A100:B100"/>
    <mergeCell ref="D83:D86"/>
    <mergeCell ref="F96:F98"/>
    <mergeCell ref="A96:A98"/>
    <mergeCell ref="E91:E94"/>
    <mergeCell ref="E83:E86"/>
    <mergeCell ref="F61:F64"/>
    <mergeCell ref="A99:B99"/>
    <mergeCell ref="A10:F10"/>
    <mergeCell ref="E11:E16"/>
    <mergeCell ref="F11:F16"/>
    <mergeCell ref="C11:C16"/>
    <mergeCell ref="D11:D16"/>
    <mergeCell ref="A6:F6"/>
    <mergeCell ref="A8:A9"/>
    <mergeCell ref="B8:B9"/>
    <mergeCell ref="D8:D9"/>
    <mergeCell ref="E8:E9"/>
    <mergeCell ref="F8:F9"/>
    <mergeCell ref="C8:C9"/>
    <mergeCell ref="F17:F21"/>
    <mergeCell ref="F22:F27"/>
    <mergeCell ref="E22:E27"/>
    <mergeCell ref="C22:C27"/>
    <mergeCell ref="D22:D27"/>
    <mergeCell ref="C17:C21"/>
    <mergeCell ref="D17:D21"/>
    <mergeCell ref="E17:E21"/>
    <mergeCell ref="C37:C40"/>
    <mergeCell ref="D37:D40"/>
    <mergeCell ref="C91:C94"/>
    <mergeCell ref="C74:C77"/>
    <mergeCell ref="D74:D77"/>
    <mergeCell ref="C61:C64"/>
    <mergeCell ref="D70:D73"/>
    <mergeCell ref="C70:C73"/>
    <mergeCell ref="A56:F56"/>
    <mergeCell ref="D61:D64"/>
    <mergeCell ref="F91:F94"/>
    <mergeCell ref="F79:F82"/>
    <mergeCell ref="F83:F86"/>
    <mergeCell ref="C28:C36"/>
    <mergeCell ref="D28:D36"/>
    <mergeCell ref="E28:E36"/>
    <mergeCell ref="E41:E47"/>
    <mergeCell ref="C79:C82"/>
    <mergeCell ref="D79:D82"/>
    <mergeCell ref="E79:E82"/>
    <mergeCell ref="A69:F69"/>
    <mergeCell ref="E37:E40"/>
    <mergeCell ref="F37:F40"/>
    <mergeCell ref="F74:F77"/>
    <mergeCell ref="F57:F60"/>
    <mergeCell ref="D41:D47"/>
    <mergeCell ref="E57:E60"/>
    <mergeCell ref="F28:F36"/>
    <mergeCell ref="C41:C47"/>
    <mergeCell ref="F41:F47"/>
    <mergeCell ref="F48:F53"/>
    <mergeCell ref="C122:C126"/>
    <mergeCell ref="D122:D126"/>
    <mergeCell ref="E122:E126"/>
    <mergeCell ref="F122:F126"/>
    <mergeCell ref="A119:F119"/>
    <mergeCell ref="A120:A121"/>
    <mergeCell ref="B120:B121"/>
    <mergeCell ref="C120:C121"/>
    <mergeCell ref="D120:D121"/>
    <mergeCell ref="E120:E121"/>
    <mergeCell ref="F120:F121"/>
    <mergeCell ref="A91:A94"/>
    <mergeCell ref="B91:B94"/>
    <mergeCell ref="C83:C86"/>
  </mergeCells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2024-03-18T12:06:04Z</cp:lastPrinted>
  <dcterms:created xsi:type="dcterms:W3CDTF">2013-04-03T06:48:22Z</dcterms:created>
  <dcterms:modified xsi:type="dcterms:W3CDTF">2024-04-20T09:47:43Z</dcterms:modified>
</cp:coreProperties>
</file>